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zsjyhl\Desktop\2026年国奖\公示\"/>
    </mc:Choice>
  </mc:AlternateContent>
  <xr:revisionPtr revIDLastSave="0" documentId="13_ncr:1_{3CE07BBA-464C-4DA6-B24A-CFB6998B7CB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U6" i="1" s="1"/>
  <c r="K4" i="1"/>
  <c r="U4" i="1" s="1"/>
  <c r="K7" i="1"/>
  <c r="U7" i="1" s="1"/>
  <c r="U3" i="1"/>
  <c r="K5" i="1"/>
  <c r="U5" i="1" s="1"/>
  <c r="K8" i="1"/>
  <c r="U8" i="1" s="1"/>
</calcChain>
</file>

<file path=xl/sharedStrings.xml><?xml version="1.0" encoding="utf-8"?>
<sst xmlns="http://schemas.openxmlformats.org/spreadsheetml/2006/main" count="71" uniqueCount="59">
  <si>
    <t>学号</t>
  </si>
  <si>
    <t>姓名</t>
  </si>
  <si>
    <t>专业名称</t>
  </si>
  <si>
    <t>一级
学科</t>
  </si>
  <si>
    <t>二级
学科</t>
  </si>
  <si>
    <t>支撑材料</t>
  </si>
  <si>
    <t>成绩得分</t>
  </si>
  <si>
    <t>论文等成果发表得分</t>
  </si>
  <si>
    <t>获奖与荣誉得分</t>
  </si>
  <si>
    <t>素质
拓展得分</t>
  </si>
  <si>
    <t>总
得分</t>
  </si>
  <si>
    <t>备注</t>
  </si>
  <si>
    <t>论文成果</t>
  </si>
  <si>
    <t>专利成果</t>
  </si>
  <si>
    <t>科研项目、国际交流、获奖和荣誉、素质能力拓展</t>
  </si>
  <si>
    <t>成绩总平均分</t>
  </si>
  <si>
    <t>系数</t>
  </si>
  <si>
    <t>成绩
得分</t>
  </si>
  <si>
    <t>SCI</t>
  </si>
  <si>
    <t>EI</t>
  </si>
  <si>
    <t>核心</t>
  </si>
  <si>
    <t>会议</t>
  </si>
  <si>
    <t>专利</t>
  </si>
  <si>
    <t>科研
项目</t>
  </si>
  <si>
    <t>国际
交流</t>
  </si>
  <si>
    <t>SX2401156</t>
  </si>
  <si>
    <t>徐丽娟</t>
  </si>
  <si>
    <t>航空宇航科学与技术</t>
  </si>
  <si>
    <t>1. 徐丽娟，王洛烽，陈仁良．扫雷直升机转弯航路轨迹生成方法．第四十二届中国直升机学术交流会【国内会议】．（0.8*1=0.8分）</t>
  </si>
  <si>
    <t>1.徐丽娟，陈仁良，王洛烽，《基于最优控制的拖曳系统轨迹优化方法》，专利号：202611077281X</t>
  </si>
  <si>
    <t>1.第十一届中国研究生未来飞行器创新大赛 二等奖
【1甲，15*0.8*0.6=7.2】
2.直升机研究院思政助管
【4*0.5=2】</t>
    <phoneticPr fontId="4" type="noConversion"/>
  </si>
  <si>
    <t>SX2401205</t>
    <phoneticPr fontId="4" type="noConversion"/>
  </si>
  <si>
    <t>陈牧遥</t>
    <phoneticPr fontId="4" type="noConversion"/>
  </si>
  <si>
    <t>飞行器设计</t>
  </si>
  <si>
    <t>1.	陈牧遥,商丹,朱清华.面向任务场景的倾转旋翼机运输效能评估方法研究[J/OL].航空工程进展,1-11【2*0.8=1.6】
2.	陈牧遥，朱清华，李明淏，姜思俊，黄艺驰.展向来流条件下摆线桨水动特性及参数影响研究 2026年第42届中国直升机学术交流会【1*0.8=0.8】</t>
    <phoneticPr fontId="4" type="noConversion"/>
  </si>
  <si>
    <t xml:space="preserve">1. 2025.10中国国际大学生创新大赛金奖（国家级）【1甲，15*1*0.8=12】
2. 2024.11第九届国际无人飞行器创新大奖赛三等奖（国家级）【1甲，15*0.6*1=9】
3.2024.9金砖国家工业创新大赛 低空产业--通用航空专项赛（国家级）                  4.2025.07江苏省大学生创新大赛冠军（国家级）          5.2026.05 第二届低空产业创新大赛优秀奖（国家级）     6.2025低空产业创新大奖赛 优秀奖（国家级）            </t>
    <phoneticPr fontId="4" type="noConversion"/>
  </si>
  <si>
    <t xml:space="preserve">1.齐璐瑶、史勇杰、徐国华；《高海况下舰艉流场被动控制方法》；2025（第八届）中国航空科学技术大会；2025年12月见刊；1*1=1分；
2.Kun Zong,Luyao Qi,Yongjie Shi*,Wei Han，Shan Ma；《Research of Wind–Wave–Ship Coupled Effects on Ship Airwake and Helicopter Aerodynamic Characteristics》https://doi.org/10.3390/jmse13091608；Journal of Marine Science and Engineering;SCI3区；2025.8.22见刊；12*1*1=12分【第一作者为合作教师】
3.Luyao Qi,Yongjie Shi,Guohua Xu;《Passive Control of Ship Stern Airwake for Helicopter Safe Landing in High Sea States》；2026亚太航空航天技术学术会议（APISAT2026）；2026年6月录用；1*0.8=0.8分
</t>
    <phoneticPr fontId="4" type="noConversion"/>
  </si>
  <si>
    <t>1.史勇杰，齐璐瑶，刘洋，孔卫红，胡志远，徐国华；一种极短期舰船运动预报方法、设备、介质及产品；2026.06.19；发明专利；公开；2分；
2.齐璐瑶，孔卫红，史勇杰，刘洋，胡志远，徐国华；基于时空融合Informer模型的中短期舰船运动预测方法、设备、介质及产品；2026.06.19；发明专利；公开；2分；
3.齐璐瑶，史勇杰；基于CNN-LSTM模型的超短期舰船运动预测软件；2026.1.13；软著；授权；4分
4.齐璐瑶，史勇杰；基于DeepSsid模型的长期舰船运动预测软件；2026.1.13；软著；授权；4分
5.齐璐瑶，史勇杰；基于Informer模型的中短期舰船运动预测软件；2026.1.13；软著；授权；4分
6.齐璐瑶，史勇杰；基于深度学习的舰船运动预测精度绘图软件；2026.1.13；软著；授权；4分
7.齐璐瑶，史勇杰；基于时空融合Informer的舰船运动预测软件；2026.8.17；软著；授权；4分
8.齐璐瑶，史勇杰；基于MSA-CNN-LSTM模型的舰船运动预测软件；2026.8.17；软著；授权；4分
9.齐璐瑶，史勇杰；基于MSS的全海况舰船运动仿真软件；2026.8.17；软著；授权；4分</t>
    <phoneticPr fontId="4" type="noConversion"/>
  </si>
  <si>
    <t>SX2401221</t>
  </si>
  <si>
    <t>齐璐瑶</t>
  </si>
  <si>
    <t>SZ2401077</t>
  </si>
  <si>
    <t>黄艺驰</t>
  </si>
  <si>
    <t>航空工程</t>
  </si>
  <si>
    <t>机械</t>
  </si>
  <si>
    <t>1.黄艺驰,朱清华等,变直径倾转四旋翼飞行器总体设计技术研究[C].第四十一届中国直升机年会论文集,2025.（1*1=1分）
2.黄艺驰,朱清华等,高速倾转四旋翼飞行器方案设计[C].第四十二届中国直升机年会论文集,2026.（1*0.8=0.8分）</t>
    <phoneticPr fontId="11" type="noConversion"/>
  </si>
  <si>
    <r>
      <t>1.通令嘉奖</t>
    </r>
    <r>
      <rPr>
        <sz val="10"/>
        <color indexed="10"/>
        <rFont val="宋体"/>
        <family val="3"/>
        <charset val="134"/>
      </rPr>
      <t>【国际大学生创新大赛嘉奖，同一项目仅计算高分】</t>
    </r>
    <r>
      <rPr>
        <sz val="10"/>
        <rFont val="宋体"/>
        <family val="3"/>
        <charset val="134"/>
      </rPr>
      <t xml:space="preserve">
2.中国国际大学生创新大赛2025，国赛金奖【15*1*0.6=9】
3.支部纪检委员【0.5】</t>
    </r>
    <phoneticPr fontId="11" type="noConversion"/>
  </si>
  <si>
    <t>SZ2401079</t>
    <phoneticPr fontId="11" type="noConversion"/>
  </si>
  <si>
    <t>李明淏</t>
    <phoneticPr fontId="11" type="noConversion"/>
  </si>
  <si>
    <t>航空工程</t>
    <phoneticPr fontId="11" type="noConversion"/>
  </si>
  <si>
    <t>机械</t>
    <phoneticPr fontId="11" type="noConversion"/>
  </si>
  <si>
    <t>1.	李明淏，苏少文，朱清华，黄艺驰，姜思俊．混合动力尾座式飞行器总体方案设计[C]．第41届直升机学术交流会议论文集．（1*1=1分）
2.	李明淏，李明淏，朱清华，姜思俊，黄艺驰，陈牧遥．悬停状态下异桨共轴旋翼气动性能数值模拟分析[C]．第42届直升机学术交流会议论文集．（1*0.8=0.8分）</t>
    <phoneticPr fontId="11" type="noConversion"/>
  </si>
  <si>
    <t>1.  发明专利：李明淏，朱清华，陈牧遥.《一种水空两栖跨介质飞行器的动力装置》，公开号：CN122402833A （2分）
2.  软件著作：李明淏，姜思俊，黄艺驰，陈牧遥《一种八旋翼eVTOL旋翼失效可控性分析软件》（受理中）</t>
    <phoneticPr fontId="11" type="noConversion"/>
  </si>
  <si>
    <r>
      <t>（1）中国国际大学生创新大赛（2025）国家级金奖；（15*1*1*0.6=9 分）</t>
    </r>
    <r>
      <rPr>
        <sz val="10"/>
        <color indexed="10"/>
        <rFont val="宋体"/>
        <family val="3"/>
        <charset val="134"/>
      </rPr>
      <t>【按证书排位：15*1*0.6=9】</t>
    </r>
    <r>
      <rPr>
        <sz val="10"/>
        <rFont val="宋体"/>
        <family val="3"/>
        <charset val="134"/>
      </rPr>
      <t xml:space="preserve">
（2）江苏大学生创新大赛(2025)省级一等奖；
（3）第九届国际无人飞行器创新大奖赛三等奖；（15*1*0.6*0.6=5.4 分）
（4）第十届中国研究生未来飞行器创新大赛三等奖；（15*1*0.6*0.6=5.4 分）
（5）低空产业创新大赛优秀奖；
（6）2026金砖国家工业创新大赛优秀奖；
（7）第42届直升机学术交流会议优秀论文；（2分）
（8）通令嘉奖；
（9）航空学院研究生会新媒体部部长（2分）
（10）2025年获校“优秀研究生干部”</t>
    </r>
    <phoneticPr fontId="11" type="noConversion"/>
  </si>
  <si>
    <t>SZ2401226</t>
    <phoneticPr fontId="11" type="noConversion"/>
  </si>
  <si>
    <t>刘志成</t>
    <phoneticPr fontId="11" type="noConversion"/>
  </si>
  <si>
    <t>1.刘志成, 廖锋, 曹宸恺等. 涵道尾桨外形及布局参数气动特性影响研究[J]. 航空学报, 2025, 46(S1): 732224.（8*1=8分）
2.刘志成, 曹宸恺等. 侧风状态下涵道风扇气动特性高精度数值模拟研究. 中国航空学会关于2026年第四十二届中国直升机学术交流会.（1*0.8=0.8分）
3.刘志成，曹宸恺，赵国庆等. 侧风状态对涵道风扇气动特性影响研究. 第三届空天前沿大会.  2026AFC-2026-001649. （1*0.8=0.8分）
4.刘志成, 曹宸恺等. 涵道尾桨外形及布局参数气动特性影响研究. 第二届空天前沿大会 2025AFC2025000350.（1*0.8=0.8分）</t>
    <phoneticPr fontId="11" type="noConversion"/>
  </si>
  <si>
    <t>1. 曹宸恺; 刘志成; 苏大成等，《一种用于尾桨试验的可变剪刀角的机构》，专利号：CN202510889641.5，公开号：CN120482377A （2分）
2. 刘志成; 曹宸恺; 招启军等，《一种基于桨叶重叠布局的受限体积涵道飞行器》，专利号：CN202611011350.7，公开号：CN122667207A （2分）</t>
    <phoneticPr fontId="11" type="noConversion"/>
  </si>
  <si>
    <r>
      <t>1.中国国际大学生创新大赛国赛金奖；I级甲等；第一等次；排名第13；15*1*1*0.6=9分；
2.《风-浪-舰耦合作用下直升机起降飞行研究》；II级乙等；优秀论文；排名第一；2*1*1=2分；
3.2024-2025校百佳青年学生；校级荣誉称号；1分；
4.2025-2026校百佳青年学生；校级荣誉称号；1分；
5.2025南京马拉松优秀志愿者；校级荣誉称号；1分；</t>
    </r>
    <r>
      <rPr>
        <sz val="10"/>
        <color rgb="FFFF0000"/>
        <rFont val="宋体"/>
        <family val="3"/>
        <charset val="134"/>
      </rPr>
      <t>【经评审委员会讨论，该成果不计分】</t>
    </r>
    <r>
      <rPr>
        <sz val="10"/>
        <rFont val="宋体"/>
        <family val="3"/>
        <charset val="134"/>
      </rPr>
      <t xml:space="preserve">
6.党支部书记；一级学生干部；3分</t>
    </r>
    <phoneticPr fontId="2" type="noConversion"/>
  </si>
  <si>
    <r>
      <t>1. 第二届空天前沿大会优秀论文（1*2=2分）；</t>
    </r>
    <r>
      <rPr>
        <sz val="10"/>
        <color indexed="10"/>
        <rFont val="宋体"/>
        <family val="3"/>
        <charset val="134"/>
      </rPr>
      <t>【优秀论文，荣誉和论文不重复计分，取2分高分计】</t>
    </r>
    <r>
      <rPr>
        <sz val="10"/>
        <rFont val="宋体"/>
        <family val="3"/>
        <charset val="134"/>
      </rPr>
      <t xml:space="preserve">
2. 中国航空学会关于2026年第四十二届中国直升机学术交流会优秀论文（1*2=2分）；</t>
    </r>
    <r>
      <rPr>
        <sz val="10"/>
        <color indexed="10"/>
        <rFont val="宋体"/>
        <family val="3"/>
        <charset val="134"/>
      </rPr>
      <t>【8.31之后的成果，不计分】</t>
    </r>
    <r>
      <rPr>
        <sz val="10"/>
        <rFont val="宋体"/>
        <family val="3"/>
        <charset val="134"/>
      </rPr>
      <t xml:space="preserve">
3. 《第九届国际无人飞行器创新大奖赛》优秀指导教师；（1*2=2分）；</t>
    </r>
    <r>
      <rPr>
        <sz val="10"/>
        <color indexed="10"/>
        <rFont val="宋体"/>
        <family val="3"/>
        <charset val="134"/>
      </rPr>
      <t>【经评审委员会讨论，竞赛学生指导教师不认定为荣誉称号，不计分】</t>
    </r>
    <r>
      <rPr>
        <sz val="10"/>
        <rFont val="宋体"/>
        <family val="3"/>
        <charset val="134"/>
      </rPr>
      <t xml:space="preserve">
4. 《2025南京半程马拉松比赛》中国田径协会34以下年龄段大众二级；（0.5*6=3分）</t>
    </r>
    <r>
      <rPr>
        <sz val="10"/>
        <color indexed="10"/>
        <rFont val="宋体"/>
        <family val="3"/>
        <charset val="134"/>
      </rPr>
      <t>【待评审委员会讨论，非竞技类排名获奖，不计分】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</si>
</sst>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);[Red]\(0.0\)"/>
  </numFmts>
  <fonts count="15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1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/>
    </xf>
    <xf numFmtId="176" fontId="3" fillId="0" borderId="2" xfId="0" applyNumberFormat="1" applyFont="1" applyBorder="1" applyAlignment="1">
      <alignment vertical="center" wrapText="1"/>
    </xf>
    <xf numFmtId="177" fontId="0" fillId="0" borderId="2" xfId="0" applyNumberForma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vertical="center" wrapText="1"/>
    </xf>
    <xf numFmtId="177" fontId="13" fillId="0" borderId="3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5" zoomScaleNormal="100" workbookViewId="0">
      <selection activeCell="H7" sqref="H7"/>
    </sheetView>
  </sheetViews>
  <sheetFormatPr defaultColWidth="9" defaultRowHeight="14.4" x14ac:dyDescent="0.25"/>
  <cols>
    <col min="1" max="1" width="9.88671875" customWidth="1"/>
    <col min="6" max="6" width="26.109375" customWidth="1"/>
    <col min="7" max="7" width="26.44140625" customWidth="1"/>
    <col min="8" max="8" width="24" customWidth="1"/>
  </cols>
  <sheetData>
    <row r="1" spans="1:22" ht="15.6" x14ac:dyDescent="0.25">
      <c r="A1" s="17" t="s">
        <v>0</v>
      </c>
      <c r="B1" s="17" t="s">
        <v>1</v>
      </c>
      <c r="C1" s="17" t="s">
        <v>2</v>
      </c>
      <c r="D1" s="16" t="s">
        <v>3</v>
      </c>
      <c r="E1" s="16" t="s">
        <v>4</v>
      </c>
      <c r="F1" s="19" t="s">
        <v>5</v>
      </c>
      <c r="G1" s="20"/>
      <c r="H1" s="21"/>
      <c r="I1" s="19" t="s">
        <v>6</v>
      </c>
      <c r="J1" s="20"/>
      <c r="K1" s="21"/>
      <c r="L1" s="19" t="s">
        <v>7</v>
      </c>
      <c r="M1" s="22"/>
      <c r="N1" s="22"/>
      <c r="O1" s="22"/>
      <c r="P1" s="22"/>
      <c r="Q1" s="22"/>
      <c r="R1" s="23"/>
      <c r="S1" s="17" t="s">
        <v>8</v>
      </c>
      <c r="T1" s="17" t="s">
        <v>9</v>
      </c>
      <c r="U1" s="16" t="s">
        <v>10</v>
      </c>
      <c r="V1" s="16" t="s">
        <v>11</v>
      </c>
    </row>
    <row r="2" spans="1:22" ht="46.8" x14ac:dyDescent="0.25">
      <c r="A2" s="18"/>
      <c r="B2" s="18"/>
      <c r="C2" s="18"/>
      <c r="D2" s="16"/>
      <c r="E2" s="16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 t="s">
        <v>22</v>
      </c>
      <c r="Q2" s="1" t="s">
        <v>23</v>
      </c>
      <c r="R2" s="1" t="s">
        <v>24</v>
      </c>
      <c r="S2" s="18"/>
      <c r="T2" s="18"/>
      <c r="U2" s="16"/>
      <c r="V2" s="16"/>
    </row>
    <row r="3" spans="1:22" ht="226.2" customHeight="1" x14ac:dyDescent="0.25">
      <c r="A3" s="2" t="s">
        <v>25</v>
      </c>
      <c r="B3" s="2" t="s">
        <v>39</v>
      </c>
      <c r="C3" s="3" t="s">
        <v>27</v>
      </c>
      <c r="D3" s="3" t="s">
        <v>27</v>
      </c>
      <c r="E3" s="3" t="s">
        <v>33</v>
      </c>
      <c r="F3" s="4" t="s">
        <v>36</v>
      </c>
      <c r="G3" s="4" t="s">
        <v>37</v>
      </c>
      <c r="H3" s="4" t="s">
        <v>57</v>
      </c>
      <c r="I3" s="8">
        <v>90.1</v>
      </c>
      <c r="J3" s="8">
        <v>0.4</v>
      </c>
      <c r="K3" s="8">
        <v>36.04</v>
      </c>
      <c r="L3" s="8">
        <v>12</v>
      </c>
      <c r="M3" s="8">
        <v>0</v>
      </c>
      <c r="N3" s="8">
        <v>0</v>
      </c>
      <c r="O3" s="8">
        <v>1.8</v>
      </c>
      <c r="P3" s="8">
        <v>32</v>
      </c>
      <c r="Q3" s="8">
        <v>0</v>
      </c>
      <c r="R3" s="8">
        <v>0</v>
      </c>
      <c r="S3" s="8">
        <v>13</v>
      </c>
      <c r="T3" s="8">
        <v>3</v>
      </c>
      <c r="U3" s="14">
        <f t="shared" ref="U3:U8" si="0">SUM(K3:T3)</f>
        <v>97.84</v>
      </c>
      <c r="V3" s="5"/>
    </row>
    <row r="4" spans="1:22" ht="320.39999999999998" customHeight="1" x14ac:dyDescent="0.25">
      <c r="A4" s="7" t="s">
        <v>31</v>
      </c>
      <c r="B4" s="11" t="s">
        <v>47</v>
      </c>
      <c r="C4" s="11" t="s">
        <v>48</v>
      </c>
      <c r="D4" s="12" t="s">
        <v>49</v>
      </c>
      <c r="E4" s="12" t="s">
        <v>48</v>
      </c>
      <c r="F4" s="9" t="s">
        <v>50</v>
      </c>
      <c r="G4" s="9" t="s">
        <v>51</v>
      </c>
      <c r="H4" s="9" t="s">
        <v>52</v>
      </c>
      <c r="I4" s="5">
        <v>83.98</v>
      </c>
      <c r="J4" s="5">
        <v>0.4</v>
      </c>
      <c r="K4" s="5">
        <f>I4*J4</f>
        <v>33.592000000000006</v>
      </c>
      <c r="L4" s="5">
        <v>0</v>
      </c>
      <c r="M4" s="5">
        <v>0</v>
      </c>
      <c r="N4" s="5">
        <v>0</v>
      </c>
      <c r="O4" s="5">
        <v>1.8</v>
      </c>
      <c r="P4" s="5">
        <v>2</v>
      </c>
      <c r="Q4" s="5">
        <v>0</v>
      </c>
      <c r="R4" s="5">
        <v>0</v>
      </c>
      <c r="S4" s="5">
        <v>15</v>
      </c>
      <c r="T4" s="5">
        <v>2</v>
      </c>
      <c r="U4" s="10">
        <f t="shared" si="0"/>
        <v>54.392000000000003</v>
      </c>
      <c r="V4" s="5"/>
    </row>
    <row r="5" spans="1:22" ht="243" customHeight="1" x14ac:dyDescent="0.25">
      <c r="A5" s="2" t="s">
        <v>38</v>
      </c>
      <c r="B5" s="7" t="s">
        <v>32</v>
      </c>
      <c r="C5" s="3" t="s">
        <v>27</v>
      </c>
      <c r="D5" s="3" t="s">
        <v>27</v>
      </c>
      <c r="E5" s="3" t="s">
        <v>33</v>
      </c>
      <c r="F5" s="4" t="s">
        <v>34</v>
      </c>
      <c r="G5" s="4"/>
      <c r="H5" s="4" t="s">
        <v>35</v>
      </c>
      <c r="I5" s="5">
        <v>79.7</v>
      </c>
      <c r="J5" s="5">
        <v>0.4</v>
      </c>
      <c r="K5" s="5">
        <f>I5*J5</f>
        <v>31.880000000000003</v>
      </c>
      <c r="L5" s="5">
        <v>0</v>
      </c>
      <c r="M5" s="5">
        <v>0</v>
      </c>
      <c r="N5" s="5">
        <v>1.6</v>
      </c>
      <c r="O5" s="5">
        <v>0.8</v>
      </c>
      <c r="P5" s="5">
        <v>0</v>
      </c>
      <c r="Q5" s="5">
        <v>0</v>
      </c>
      <c r="R5" s="5">
        <v>0</v>
      </c>
      <c r="S5" s="5">
        <v>15</v>
      </c>
      <c r="T5" s="5">
        <v>3</v>
      </c>
      <c r="U5" s="15">
        <f t="shared" si="0"/>
        <v>52.28</v>
      </c>
      <c r="V5" s="5"/>
    </row>
    <row r="6" spans="1:22" ht="252" x14ac:dyDescent="0.25">
      <c r="A6" s="2" t="s">
        <v>40</v>
      </c>
      <c r="B6" s="11" t="s">
        <v>54</v>
      </c>
      <c r="C6" s="11" t="s">
        <v>49</v>
      </c>
      <c r="D6" s="12" t="s">
        <v>49</v>
      </c>
      <c r="E6" s="12" t="s">
        <v>49</v>
      </c>
      <c r="F6" s="4" t="s">
        <v>55</v>
      </c>
      <c r="G6" s="9" t="s">
        <v>56</v>
      </c>
      <c r="H6" s="4" t="s">
        <v>58</v>
      </c>
      <c r="I6" s="5">
        <v>86.8</v>
      </c>
      <c r="J6" s="5">
        <v>0.4</v>
      </c>
      <c r="K6" s="5">
        <f>I6*J6</f>
        <v>34.72</v>
      </c>
      <c r="L6" s="5">
        <v>0</v>
      </c>
      <c r="M6" s="5">
        <v>8</v>
      </c>
      <c r="N6" s="5">
        <v>0</v>
      </c>
      <c r="O6" s="5">
        <v>1.6</v>
      </c>
      <c r="P6" s="5">
        <v>4</v>
      </c>
      <c r="Q6" s="5">
        <v>0</v>
      </c>
      <c r="R6" s="5">
        <v>0</v>
      </c>
      <c r="S6" s="5">
        <v>2</v>
      </c>
      <c r="T6" s="5">
        <v>0</v>
      </c>
      <c r="U6" s="10">
        <f t="shared" si="0"/>
        <v>50.32</v>
      </c>
      <c r="V6" s="5"/>
    </row>
    <row r="7" spans="1:22" ht="108" x14ac:dyDescent="0.25">
      <c r="A7" s="11" t="s">
        <v>46</v>
      </c>
      <c r="B7" s="2" t="s">
        <v>41</v>
      </c>
      <c r="C7" s="2" t="s">
        <v>42</v>
      </c>
      <c r="D7" s="3" t="s">
        <v>43</v>
      </c>
      <c r="E7" s="3" t="s">
        <v>42</v>
      </c>
      <c r="F7" s="9" t="s">
        <v>44</v>
      </c>
      <c r="G7" s="9"/>
      <c r="H7" s="9" t="s">
        <v>45</v>
      </c>
      <c r="I7" s="5">
        <v>85.9</v>
      </c>
      <c r="J7" s="5">
        <v>0.4</v>
      </c>
      <c r="K7" s="5">
        <f>I7*J7</f>
        <v>34.360000000000007</v>
      </c>
      <c r="L7" s="5">
        <v>0</v>
      </c>
      <c r="M7" s="5">
        <v>0</v>
      </c>
      <c r="N7" s="5">
        <v>0</v>
      </c>
      <c r="O7" s="5">
        <v>1.8</v>
      </c>
      <c r="P7" s="5">
        <v>0</v>
      </c>
      <c r="Q7" s="5">
        <v>0</v>
      </c>
      <c r="R7" s="5">
        <v>0</v>
      </c>
      <c r="S7" s="5">
        <v>9</v>
      </c>
      <c r="T7" s="5">
        <v>0.5</v>
      </c>
      <c r="U7" s="10">
        <f t="shared" si="0"/>
        <v>45.660000000000004</v>
      </c>
      <c r="V7" s="5"/>
    </row>
    <row r="8" spans="1:22" ht="60" x14ac:dyDescent="0.25">
      <c r="A8" s="11" t="s">
        <v>53</v>
      </c>
      <c r="B8" s="2" t="s">
        <v>26</v>
      </c>
      <c r="C8" s="13" t="s">
        <v>27</v>
      </c>
      <c r="D8" s="3" t="s">
        <v>27</v>
      </c>
      <c r="E8" s="3" t="s">
        <v>27</v>
      </c>
      <c r="F8" s="4" t="s">
        <v>28</v>
      </c>
      <c r="G8" s="4" t="s">
        <v>29</v>
      </c>
      <c r="H8" s="4" t="s">
        <v>30</v>
      </c>
      <c r="I8" s="5">
        <v>88.9</v>
      </c>
      <c r="J8" s="5">
        <v>0.4</v>
      </c>
      <c r="K8" s="5">
        <f>I8*J8</f>
        <v>35.56</v>
      </c>
      <c r="L8" s="5">
        <v>0</v>
      </c>
      <c r="M8" s="5">
        <v>0</v>
      </c>
      <c r="N8" s="5">
        <v>0</v>
      </c>
      <c r="O8" s="5">
        <v>0.8</v>
      </c>
      <c r="P8" s="5">
        <v>0</v>
      </c>
      <c r="Q8" s="5">
        <v>0</v>
      </c>
      <c r="R8" s="5">
        <v>0</v>
      </c>
      <c r="S8" s="5">
        <v>7.2</v>
      </c>
      <c r="T8" s="5">
        <v>2</v>
      </c>
      <c r="U8" s="6">
        <f t="shared" si="0"/>
        <v>45.56</v>
      </c>
      <c r="V8" s="5"/>
    </row>
  </sheetData>
  <sortState xmlns:xlrd2="http://schemas.microsoft.com/office/spreadsheetml/2017/richdata2" ref="B3:V8">
    <sortCondition descending="1" ref="U3:U8"/>
  </sortState>
  <mergeCells count="12">
    <mergeCell ref="V1:V2"/>
    <mergeCell ref="A1:A2"/>
    <mergeCell ref="B1:B2"/>
    <mergeCell ref="C1:C2"/>
    <mergeCell ref="D1:D2"/>
    <mergeCell ref="E1:E2"/>
    <mergeCell ref="F1:H1"/>
    <mergeCell ref="I1:K1"/>
    <mergeCell ref="L1:R1"/>
    <mergeCell ref="S1:S2"/>
    <mergeCell ref="T1:T2"/>
    <mergeCell ref="U1:U2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zsjyhl</dc:creator>
  <cp:lastModifiedBy>zsjyhl</cp:lastModifiedBy>
  <dcterms:created xsi:type="dcterms:W3CDTF">2023-05-12T11:15:00Z</dcterms:created>
  <dcterms:modified xsi:type="dcterms:W3CDTF">2026-10-11T03:11:45Z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